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setta\2018 ELENA LASETTA 12.4.2021\1. ELENA WORK 10.04.2021\2021-2027\RRF\ΕΓΚΥΚΛΙΟΙ\Εγκύκλιος Επαληθεύσεων\2022.12.09\2023.06.26 PLANET\Παραρτήματα\"/>
    </mc:Choice>
  </mc:AlternateContent>
  <xr:revisionPtr revIDLastSave="0" documentId="8_{F1907718-ECD4-49A5-BEF0-C09A6F0513AF}" xr6:coauthVersionLast="47" xr6:coauthVersionMax="47" xr10:uidLastSave="{00000000-0000-0000-0000-000000000000}"/>
  <bookViews>
    <workbookView xWindow="-120" yWindow="-120" windowWidth="29040" windowHeight="15720" xr2:uid="{ADF2EEA7-69E7-44D9-86F9-301F9C01FCFC}"/>
  </bookViews>
  <sheets>
    <sheet name="Μοντέλο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1" l="1"/>
  <c r="R23" i="1" s="1"/>
  <c r="P23" i="1"/>
  <c r="P22" i="1"/>
  <c r="Q22" i="1" s="1"/>
  <c r="R22" i="1" s="1"/>
  <c r="Q21" i="1"/>
  <c r="R21" i="1" s="1"/>
  <c r="P21" i="1"/>
  <c r="P20" i="1"/>
  <c r="Q20" i="1" s="1"/>
  <c r="R20" i="1" s="1"/>
  <c r="Q19" i="1"/>
  <c r="R19" i="1" s="1"/>
  <c r="P19" i="1"/>
  <c r="P18" i="1"/>
  <c r="Q18" i="1" s="1"/>
  <c r="R18" i="1" s="1"/>
  <c r="Q17" i="1"/>
  <c r="R17" i="1" s="1"/>
  <c r="P17" i="1"/>
  <c r="P16" i="1"/>
  <c r="Q16" i="1" s="1"/>
  <c r="R16" i="1" s="1"/>
  <c r="Q15" i="1"/>
  <c r="R15" i="1" s="1"/>
  <c r="P15" i="1"/>
  <c r="P14" i="1"/>
  <c r="Q14" i="1" s="1"/>
  <c r="R14" i="1" s="1"/>
  <c r="Q13" i="1"/>
  <c r="R13" i="1" s="1"/>
  <c r="P13" i="1"/>
  <c r="P12" i="1"/>
  <c r="Q12" i="1" s="1"/>
  <c r="R12" i="1" s="1"/>
  <c r="Q11" i="1"/>
  <c r="R11" i="1" s="1"/>
  <c r="P11" i="1"/>
  <c r="P10" i="1"/>
  <c r="Q10" i="1" s="1"/>
  <c r="Q9" i="1"/>
  <c r="P9" i="1"/>
  <c r="O7" i="1"/>
  <c r="N7" i="1"/>
  <c r="M7" i="1"/>
  <c r="R10" i="1" l="1"/>
  <c r="R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Elena Lasetta</author>
  </authors>
  <commentList>
    <comment ref="R6" authorId="0" shapeId="0" xr:uid="{722A83A0-AC60-43BA-A1FE-0E38C81480A4}">
      <text>
        <r>
          <rPr>
            <b/>
            <sz val="9"/>
            <color indexed="81"/>
            <rFont val="Tahoma"/>
            <family val="2"/>
            <charset val="161"/>
          </rPr>
          <t xml:space="preserve">Επιλογή: </t>
        </r>
        <r>
          <rPr>
            <sz val="9"/>
            <color indexed="81"/>
            <rFont val="Tahoma"/>
            <family val="2"/>
            <charset val="161"/>
          </rPr>
          <t xml:space="preserve">1 παρέμβαση ανά ΦΤΕ
</t>
        </r>
        <r>
          <rPr>
            <b/>
            <sz val="9"/>
            <color indexed="81"/>
            <rFont val="Tahoma"/>
            <family val="2"/>
            <charset val="161"/>
          </rPr>
          <t>Συχνότητα: 1</t>
        </r>
        <r>
          <rPr>
            <sz val="9"/>
            <color indexed="81"/>
            <rFont val="Tahoma"/>
            <family val="2"/>
            <charset val="161"/>
          </rPr>
          <t xml:space="preserve"> φορές/έτος</t>
        </r>
      </text>
    </comment>
  </commentList>
</comments>
</file>

<file path=xl/sharedStrings.xml><?xml version="1.0" encoding="utf-8"?>
<sst xmlns="http://schemas.openxmlformats.org/spreadsheetml/2006/main" count="34" uniqueCount="27">
  <si>
    <t>Ημερομηνία επιλογής δείγματος:</t>
  </si>
  <si>
    <t>Όνομα λειτουργού:</t>
  </si>
  <si>
    <t>ΠΑΡΑΓΟΝΤΕΣ ΚΙΝΔΥΝΟΥ</t>
  </si>
  <si>
    <t>Α/Α</t>
  </si>
  <si>
    <t>Κωδικός Παρέμβασης</t>
  </si>
  <si>
    <t>Τίτλος Παρέμβασης</t>
  </si>
  <si>
    <t>Φορέας Υλοποίησης</t>
  </si>
  <si>
    <t>ΦΤΕ</t>
  </si>
  <si>
    <t>Αναθέτουσα Αρχή</t>
  </si>
  <si>
    <t>Κωδικός Σύμβασης</t>
  </si>
  <si>
    <t>Αριθμός σύμβασης / διαγωνισμού</t>
  </si>
  <si>
    <t>Τίτλος σύμβασης</t>
  </si>
  <si>
    <t>ΣΥΝΟΛΙΚΟ ΠΟΣΟ ΣΥΜΒΑΣΗΣ (€)</t>
  </si>
  <si>
    <t>Ύψος  δαπανών  που περιλαμβάνονται σε αίτηση πληρωμής κατά την ημερομηνία επιλογής του δείγματος</t>
  </si>
  <si>
    <t>Εμπειρία και εσωτερικές διαδικασίες Φορέα Υλοποίησης (Βαθμολόγηση επικινδυνότητας ως Αναθέτουσα Αρχή)</t>
  </si>
  <si>
    <t>Ύπαρξη προηγούμενων επαληθέυσεων</t>
  </si>
  <si>
    <t>ΑΠΟΤΕΛΕΣΜΑΤΑ ΠΡΟΗΓΟΥΜΕΝΩΝ ΕΠΑΛΗΘΕΥΣΕΩΝ (1-5)</t>
  </si>
  <si>
    <t>ΠΟΣΟΣΤΟ ΣΤΑΘΜΙΣΗΣ</t>
  </si>
  <si>
    <t>ΣΤΑΘΜΙΣΜΕΝΗ ΑΞΙΑ (€)</t>
  </si>
  <si>
    <t>ΚΑΤΑΤΑΞΗ</t>
  </si>
  <si>
    <t>Μέγιστη βαθμολόγηση</t>
  </si>
  <si>
    <t>Βαρύτητα</t>
  </si>
  <si>
    <t>C[C3.1]-I[I11.a]-[3]</t>
  </si>
  <si>
    <t>ΥΔΣΑ 05/2021</t>
  </si>
  <si>
    <t>Συντονισμός, έλεγχος, ετοιμασία και οριστικοποίηση των Εγγράφων Διαγωνισμού για (α) την Α΄ Φάση Επέκτασης του Δικτύου Πράσινων Σημείων, (β) τις Γωνιές Ανακύκλωσης ορεινής περιοχής Τροόδους και (γ) τα Σημεία Συλλογής του Συμπλέγματος Υπηρεσιών Ορεινής</t>
  </si>
  <si>
    <t>Λίστα ΦΤΕ / έργων που ελέχθηκαν σε προηγούμενες επαληθεύσεις:</t>
  </si>
  <si>
    <t>Παράρτημα ΣΤ: Επιλογή δείγματος  επαλήθευσης τήρησης υποχρεώσεων ΦΤΕ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</si>
</sst>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1" fillId="3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1" fillId="3" borderId="8" xfId="1" applyFont="1" applyFill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4" fillId="2" borderId="13" xfId="1" applyFill="1" applyBorder="1" applyAlignment="1">
      <alignment horizontal="center" vertical="center" wrapText="1"/>
    </xf>
    <xf numFmtId="0" fontId="4" fillId="2" borderId="14" xfId="1" applyFill="1" applyBorder="1" applyAlignment="1">
      <alignment horizontal="center" vertical="center" wrapText="1"/>
    </xf>
    <xf numFmtId="0" fontId="4" fillId="2" borderId="15" xfId="1" applyFill="1" applyBorder="1" applyAlignment="1">
      <alignment horizontal="center" vertical="center" wrapText="1"/>
    </xf>
    <xf numFmtId="0" fontId="1" fillId="3" borderId="15" xfId="1" applyFont="1" applyFill="1" applyBorder="1" applyAlignment="1">
      <alignment horizontal="center" vertical="center" wrapText="1"/>
    </xf>
    <xf numFmtId="0" fontId="4" fillId="5" borderId="15" xfId="1" applyFill="1" applyBorder="1" applyAlignment="1">
      <alignment horizontal="center" vertical="center" wrapText="1"/>
    </xf>
    <xf numFmtId="0" fontId="4" fillId="5" borderId="16" xfId="1" applyFill="1" applyBorder="1" applyAlignment="1">
      <alignment horizontal="center" vertical="center" wrapText="1"/>
    </xf>
    <xf numFmtId="0" fontId="4" fillId="2" borderId="17" xfId="1" applyFill="1" applyBorder="1" applyAlignment="1">
      <alignment horizontal="center" vertical="center" wrapText="1"/>
    </xf>
    <xf numFmtId="0" fontId="4" fillId="2" borderId="18" xfId="1" applyFill="1" applyBorder="1" applyAlignment="1">
      <alignment horizontal="center" vertical="center" wrapText="1"/>
    </xf>
    <xf numFmtId="0" fontId="4" fillId="2" borderId="19" xfId="1" applyFill="1" applyBorder="1" applyAlignment="1">
      <alignment horizontal="center" vertical="center" wrapText="1"/>
    </xf>
    <xf numFmtId="0" fontId="1" fillId="3" borderId="19" xfId="1" applyFont="1" applyFill="1" applyBorder="1" applyAlignment="1">
      <alignment horizontal="center" vertical="center" wrapText="1"/>
    </xf>
    <xf numFmtId="0" fontId="4" fillId="3" borderId="19" xfId="1" applyFill="1" applyBorder="1" applyAlignment="1">
      <alignment horizontal="center" vertical="center" wrapText="1"/>
    </xf>
    <xf numFmtId="0" fontId="4" fillId="5" borderId="19" xfId="1" applyFill="1" applyBorder="1" applyAlignment="1">
      <alignment horizontal="center" vertical="center" wrapText="1"/>
    </xf>
    <xf numFmtId="0" fontId="4" fillId="5" borderId="20" xfId="1" applyFill="1" applyBorder="1" applyAlignment="1">
      <alignment horizontal="center" vertical="center" wrapText="1"/>
    </xf>
    <xf numFmtId="0" fontId="4" fillId="2" borderId="21" xfId="1" applyFill="1" applyBorder="1" applyAlignment="1">
      <alignment horizontal="center" vertical="center" wrapText="1"/>
    </xf>
    <xf numFmtId="0" fontId="4" fillId="2" borderId="22" xfId="1" applyFill="1" applyBorder="1" applyAlignment="1">
      <alignment horizontal="center" vertical="center" wrapText="1"/>
    </xf>
    <xf numFmtId="0" fontId="4" fillId="2" borderId="23" xfId="1" applyFill="1" applyBorder="1" applyAlignment="1" applyProtection="1">
      <alignment horizontal="center" vertical="center" wrapText="1"/>
      <protection locked="0"/>
    </xf>
    <xf numFmtId="4" fontId="4" fillId="2" borderId="24" xfId="1" applyNumberFormat="1" applyFill="1" applyBorder="1" applyAlignment="1" applyProtection="1">
      <alignment horizontal="center" vertical="center" wrapText="1"/>
      <protection locked="0"/>
    </xf>
    <xf numFmtId="0" fontId="4" fillId="2" borderId="24" xfId="1" applyFill="1" applyBorder="1" applyAlignment="1" applyProtection="1">
      <alignment horizontal="center" vertical="center" wrapText="1"/>
      <protection locked="0"/>
    </xf>
    <xf numFmtId="10" fontId="4" fillId="6" borderId="25" xfId="1" applyNumberFormat="1" applyFill="1" applyBorder="1" applyAlignment="1">
      <alignment horizontal="center" vertical="center" wrapText="1"/>
    </xf>
    <xf numFmtId="4" fontId="4" fillId="6" borderId="26" xfId="1" applyNumberFormat="1" applyFill="1" applyBorder="1" applyAlignment="1">
      <alignment horizontal="center" vertical="center" wrapText="1"/>
    </xf>
    <xf numFmtId="0" fontId="4" fillId="6" borderId="27" xfId="1" applyFill="1" applyBorder="1" applyAlignment="1">
      <alignment horizontal="center" vertical="center" wrapText="1"/>
    </xf>
    <xf numFmtId="0" fontId="4" fillId="2" borderId="28" xfId="1" applyFill="1" applyBorder="1" applyAlignment="1">
      <alignment horizontal="center" vertical="center" wrapText="1"/>
    </xf>
    <xf numFmtId="0" fontId="4" fillId="2" borderId="29" xfId="1" applyFill="1" applyBorder="1" applyAlignment="1">
      <alignment horizontal="center" vertical="center" wrapText="1"/>
    </xf>
    <xf numFmtId="0" fontId="4" fillId="2" borderId="30" xfId="1" applyFill="1" applyBorder="1" applyAlignment="1" applyProtection="1">
      <alignment horizontal="center" vertical="center" wrapText="1"/>
      <protection locked="0"/>
    </xf>
    <xf numFmtId="4" fontId="4" fillId="2" borderId="30" xfId="1" applyNumberFormat="1" applyFill="1" applyBorder="1" applyAlignment="1" applyProtection="1">
      <alignment horizontal="center" vertical="center" wrapText="1"/>
      <protection locked="0"/>
    </xf>
    <xf numFmtId="4" fontId="4" fillId="2" borderId="23" xfId="1" applyNumberFormat="1" applyFill="1" applyBorder="1" applyAlignment="1" applyProtection="1">
      <alignment horizontal="center" vertical="center" wrapText="1"/>
      <protection locked="0"/>
    </xf>
    <xf numFmtId="0" fontId="4" fillId="2" borderId="31" xfId="1" applyFill="1" applyBorder="1" applyAlignment="1">
      <alignment horizontal="center" vertical="center" wrapText="1"/>
    </xf>
    <xf numFmtId="0" fontId="4" fillId="2" borderId="32" xfId="1" applyFill="1" applyBorder="1" applyAlignment="1">
      <alignment horizontal="center" vertical="center" wrapText="1"/>
    </xf>
    <xf numFmtId="0" fontId="4" fillId="2" borderId="33" xfId="1" applyFill="1" applyBorder="1" applyAlignment="1" applyProtection="1">
      <alignment horizontal="center" vertical="center" wrapText="1"/>
      <protection locked="0"/>
    </xf>
    <xf numFmtId="4" fontId="4" fillId="2" borderId="33" xfId="1" applyNumberFormat="1" applyFill="1" applyBorder="1" applyAlignment="1" applyProtection="1">
      <alignment horizontal="center" vertical="center" wrapText="1"/>
      <protection locked="0"/>
    </xf>
    <xf numFmtId="10" fontId="4" fillId="6" borderId="34" xfId="1" applyNumberFormat="1" applyFill="1" applyBorder="1" applyAlignment="1">
      <alignment horizontal="center" vertical="center" wrapText="1"/>
    </xf>
    <xf numFmtId="4" fontId="4" fillId="6" borderId="35" xfId="1" applyNumberFormat="1" applyFill="1" applyBorder="1" applyAlignment="1">
      <alignment horizontal="center" vertical="center" wrapText="1"/>
    </xf>
    <xf numFmtId="0" fontId="4" fillId="6" borderId="36" xfId="1" applyFill="1" applyBorder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0" fontId="5" fillId="0" borderId="0" xfId="0" applyFont="1"/>
    <xf numFmtId="0" fontId="1" fillId="3" borderId="37" xfId="1" applyFont="1" applyFill="1" applyBorder="1" applyAlignment="1">
      <alignment horizontal="center" vertical="center" wrapText="1"/>
    </xf>
    <xf numFmtId="0" fontId="4" fillId="2" borderId="16" xfId="1" applyFill="1" applyBorder="1" applyAlignment="1">
      <alignment horizontal="center" vertical="center" wrapText="1"/>
    </xf>
    <xf numFmtId="0" fontId="4" fillId="2" borderId="38" xfId="1" applyFill="1" applyBorder="1" applyAlignment="1">
      <alignment horizontal="center" vertical="center" wrapText="1"/>
    </xf>
    <xf numFmtId="0" fontId="4" fillId="2" borderId="39" xfId="1" applyFill="1" applyBorder="1" applyAlignment="1">
      <alignment horizontal="center" vertical="center" wrapText="1"/>
    </xf>
    <xf numFmtId="0" fontId="4" fillId="2" borderId="40" xfId="1" applyFill="1" applyBorder="1" applyAlignment="1">
      <alignment horizontal="center" vertical="center" wrapText="1"/>
    </xf>
    <xf numFmtId="0" fontId="4" fillId="2" borderId="6" xfId="1" applyFill="1" applyBorder="1" applyAlignment="1">
      <alignment horizontal="center" vertical="center" wrapText="1"/>
    </xf>
  </cellXfs>
  <cellStyles count="2">
    <cellStyle name="Normal" xfId="0" builtinId="0"/>
    <cellStyle name="Normal 2" xfId="1" xr:uid="{45F88D99-B49D-4FE9-BF5A-7A371D648B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AC72F-1C6F-449F-A0E3-81258998E92A}">
  <dimension ref="B1:R33"/>
  <sheetViews>
    <sheetView tabSelected="1" zoomScale="70" zoomScaleNormal="70" workbookViewId="0">
      <selection activeCell="B1" sqref="B1"/>
    </sheetView>
  </sheetViews>
  <sheetFormatPr defaultRowHeight="15" x14ac:dyDescent="0.25"/>
  <cols>
    <col min="2" max="9" width="17.7109375" customWidth="1"/>
    <col min="10" max="10" width="49.7109375" customWidth="1"/>
    <col min="11" max="18" width="17.7109375" customWidth="1"/>
  </cols>
  <sheetData>
    <row r="1" spans="2:18" ht="21" x14ac:dyDescent="0.35">
      <c r="B1" s="1" t="s">
        <v>26</v>
      </c>
    </row>
    <row r="2" spans="2:18" ht="15.75" thickBot="1" x14ac:dyDescent="0.3"/>
    <row r="3" spans="2:18" x14ac:dyDescent="0.25">
      <c r="B3" s="2" t="s">
        <v>0</v>
      </c>
      <c r="C3" s="3"/>
      <c r="D3" s="3"/>
      <c r="E3" s="3"/>
      <c r="F3" s="3"/>
      <c r="G3" s="4"/>
    </row>
    <row r="4" spans="2:18" ht="15.75" thickBot="1" x14ac:dyDescent="0.3">
      <c r="B4" s="5" t="s">
        <v>1</v>
      </c>
      <c r="C4" s="6"/>
      <c r="D4" s="6"/>
      <c r="E4" s="6"/>
      <c r="F4" s="6"/>
      <c r="G4" s="7"/>
      <c r="L4" s="8" t="s">
        <v>2</v>
      </c>
      <c r="M4" s="8"/>
      <c r="N4" s="8"/>
      <c r="O4" s="8"/>
    </row>
    <row r="5" spans="2:18" ht="15.75" thickBot="1" x14ac:dyDescent="0.3">
      <c r="L5" s="9">
        <v>2</v>
      </c>
      <c r="M5" s="9">
        <v>2</v>
      </c>
      <c r="N5" s="9">
        <v>7</v>
      </c>
      <c r="O5" s="9">
        <v>8</v>
      </c>
    </row>
    <row r="6" spans="2:18" ht="135" x14ac:dyDescent="0.25">
      <c r="B6" s="10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2" t="s">
        <v>11</v>
      </c>
      <c r="K6" s="13" t="s">
        <v>12</v>
      </c>
      <c r="L6" s="14" t="s">
        <v>13</v>
      </c>
      <c r="M6" s="14" t="s">
        <v>14</v>
      </c>
      <c r="N6" s="14" t="s">
        <v>15</v>
      </c>
      <c r="O6" s="14" t="s">
        <v>16</v>
      </c>
      <c r="P6" s="15" t="s">
        <v>17</v>
      </c>
      <c r="Q6" s="15" t="s">
        <v>18</v>
      </c>
      <c r="R6" s="16" t="s">
        <v>19</v>
      </c>
    </row>
    <row r="7" spans="2:18" ht="30" x14ac:dyDescent="0.25">
      <c r="B7" s="17"/>
      <c r="C7" s="18"/>
      <c r="D7" s="18"/>
      <c r="E7" s="18"/>
      <c r="F7" s="18"/>
      <c r="G7" s="18"/>
      <c r="H7" s="18"/>
      <c r="I7" s="18"/>
      <c r="J7" s="19"/>
      <c r="K7" s="19"/>
      <c r="L7" s="20" t="s">
        <v>20</v>
      </c>
      <c r="M7" s="20">
        <f>5*1</f>
        <v>5</v>
      </c>
      <c r="N7" s="20">
        <f>2*N8</f>
        <v>10</v>
      </c>
      <c r="O7" s="20">
        <f>O8*5</f>
        <v>15</v>
      </c>
      <c r="P7" s="21"/>
      <c r="Q7" s="21"/>
      <c r="R7" s="22"/>
    </row>
    <row r="8" spans="2:18" x14ac:dyDescent="0.25">
      <c r="B8" s="23"/>
      <c r="C8" s="24"/>
      <c r="D8" s="24"/>
      <c r="E8" s="24"/>
      <c r="F8" s="24"/>
      <c r="G8" s="24"/>
      <c r="H8" s="24"/>
      <c r="I8" s="24"/>
      <c r="J8" s="25"/>
      <c r="K8" s="25"/>
      <c r="L8" s="26" t="s">
        <v>21</v>
      </c>
      <c r="M8" s="27">
        <v>2</v>
      </c>
      <c r="N8" s="27">
        <v>5</v>
      </c>
      <c r="O8" s="27">
        <v>3</v>
      </c>
      <c r="P8" s="28"/>
      <c r="Q8" s="28"/>
      <c r="R8" s="29"/>
    </row>
    <row r="9" spans="2:18" ht="90" x14ac:dyDescent="0.25">
      <c r="B9" s="30">
        <v>1</v>
      </c>
      <c r="C9" s="31"/>
      <c r="D9" s="31"/>
      <c r="E9" s="31"/>
      <c r="F9" s="31"/>
      <c r="G9" s="31"/>
      <c r="H9" s="31" t="s">
        <v>22</v>
      </c>
      <c r="I9" s="31" t="s">
        <v>23</v>
      </c>
      <c r="J9" s="32" t="s">
        <v>24</v>
      </c>
      <c r="K9" s="33">
        <v>5000</v>
      </c>
      <c r="L9" s="33">
        <v>2000</v>
      </c>
      <c r="M9" s="34">
        <v>1</v>
      </c>
      <c r="N9" s="34">
        <v>1</v>
      </c>
      <c r="O9" s="34">
        <v>1</v>
      </c>
      <c r="P9" s="35">
        <f>($M$8*M9+$N$8*N9+O9*$O$8)/30</f>
        <v>0.33333333333333331</v>
      </c>
      <c r="Q9" s="36">
        <f>P9*L9</f>
        <v>666.66666666666663</v>
      </c>
      <c r="R9" s="37">
        <f>IF(Q9&gt;0,RANK(Q9,$Q$9:$Q$23),0)</f>
        <v>2</v>
      </c>
    </row>
    <row r="10" spans="2:18" x14ac:dyDescent="0.25">
      <c r="B10" s="38">
        <v>2</v>
      </c>
      <c r="C10" s="39"/>
      <c r="D10" s="39"/>
      <c r="E10" s="39"/>
      <c r="F10" s="39"/>
      <c r="G10" s="39"/>
      <c r="H10" s="39"/>
      <c r="I10" s="39"/>
      <c r="J10" s="40"/>
      <c r="K10" s="41">
        <v>10000</v>
      </c>
      <c r="L10" s="42">
        <v>2500</v>
      </c>
      <c r="M10" s="34">
        <v>3</v>
      </c>
      <c r="N10" s="34">
        <v>2</v>
      </c>
      <c r="O10" s="34">
        <v>3</v>
      </c>
      <c r="P10" s="35">
        <f t="shared" ref="P10:P23" si="0">($M$8*M10+$N$8*N10+O10*$O$8)/30</f>
        <v>0.83333333333333337</v>
      </c>
      <c r="Q10" s="36">
        <f t="shared" ref="Q10:Q23" si="1">P10*L10</f>
        <v>2083.3333333333335</v>
      </c>
      <c r="R10" s="37">
        <f t="shared" ref="R10:R23" si="2">IF(Q10&gt;0,RANK(Q10,$Q$9:$Q$23),0)</f>
        <v>1</v>
      </c>
    </row>
    <row r="11" spans="2:18" x14ac:dyDescent="0.25">
      <c r="B11" s="38">
        <v>3</v>
      </c>
      <c r="C11" s="39"/>
      <c r="D11" s="39"/>
      <c r="E11" s="39"/>
      <c r="F11" s="39"/>
      <c r="G11" s="39"/>
      <c r="H11" s="39"/>
      <c r="I11" s="39"/>
      <c r="J11" s="40"/>
      <c r="K11" s="41"/>
      <c r="L11" s="41"/>
      <c r="M11" s="41"/>
      <c r="N11" s="40"/>
      <c r="O11" s="40"/>
      <c r="P11" s="35">
        <f t="shared" si="0"/>
        <v>0</v>
      </c>
      <c r="Q11" s="36">
        <f t="shared" si="1"/>
        <v>0</v>
      </c>
      <c r="R11" s="37">
        <f t="shared" si="2"/>
        <v>0</v>
      </c>
    </row>
    <row r="12" spans="2:18" x14ac:dyDescent="0.25">
      <c r="B12" s="38">
        <v>4</v>
      </c>
      <c r="C12" s="39"/>
      <c r="D12" s="39"/>
      <c r="E12" s="39"/>
      <c r="F12" s="39"/>
      <c r="G12" s="39"/>
      <c r="H12" s="39"/>
      <c r="I12" s="39"/>
      <c r="J12" s="40"/>
      <c r="K12" s="41"/>
      <c r="L12" s="41"/>
      <c r="M12" s="41"/>
      <c r="N12" s="40"/>
      <c r="O12" s="40"/>
      <c r="P12" s="35">
        <f t="shared" si="0"/>
        <v>0</v>
      </c>
      <c r="Q12" s="36">
        <f t="shared" si="1"/>
        <v>0</v>
      </c>
      <c r="R12" s="37">
        <f t="shared" si="2"/>
        <v>0</v>
      </c>
    </row>
    <row r="13" spans="2:18" x14ac:dyDescent="0.25">
      <c r="B13" s="38">
        <v>5</v>
      </c>
      <c r="C13" s="39"/>
      <c r="D13" s="39"/>
      <c r="E13" s="39"/>
      <c r="F13" s="39"/>
      <c r="G13" s="39"/>
      <c r="H13" s="39"/>
      <c r="I13" s="39"/>
      <c r="J13" s="40"/>
      <c r="K13" s="41"/>
      <c r="L13" s="41"/>
      <c r="M13" s="41"/>
      <c r="N13" s="40"/>
      <c r="O13" s="40"/>
      <c r="P13" s="35">
        <f t="shared" si="0"/>
        <v>0</v>
      </c>
      <c r="Q13" s="36">
        <f t="shared" si="1"/>
        <v>0</v>
      </c>
      <c r="R13" s="37">
        <f t="shared" si="2"/>
        <v>0</v>
      </c>
    </row>
    <row r="14" spans="2:18" x14ac:dyDescent="0.25">
      <c r="B14" s="38">
        <v>6</v>
      </c>
      <c r="C14" s="39"/>
      <c r="D14" s="39"/>
      <c r="E14" s="39"/>
      <c r="F14" s="39"/>
      <c r="G14" s="39"/>
      <c r="H14" s="39"/>
      <c r="I14" s="39"/>
      <c r="J14" s="40"/>
      <c r="K14" s="41"/>
      <c r="L14" s="41"/>
      <c r="M14" s="41"/>
      <c r="N14" s="40"/>
      <c r="O14" s="40"/>
      <c r="P14" s="35">
        <f t="shared" si="0"/>
        <v>0</v>
      </c>
      <c r="Q14" s="36">
        <f t="shared" si="1"/>
        <v>0</v>
      </c>
      <c r="R14" s="37">
        <f t="shared" si="2"/>
        <v>0</v>
      </c>
    </row>
    <row r="15" spans="2:18" x14ac:dyDescent="0.25">
      <c r="B15" s="38">
        <v>7</v>
      </c>
      <c r="C15" s="39"/>
      <c r="D15" s="39"/>
      <c r="E15" s="39"/>
      <c r="F15" s="39"/>
      <c r="G15" s="39"/>
      <c r="H15" s="39"/>
      <c r="I15" s="39"/>
      <c r="J15" s="40"/>
      <c r="K15" s="41"/>
      <c r="L15" s="41"/>
      <c r="M15" s="41"/>
      <c r="N15" s="40"/>
      <c r="O15" s="40"/>
      <c r="P15" s="35">
        <f t="shared" si="0"/>
        <v>0</v>
      </c>
      <c r="Q15" s="36">
        <f t="shared" si="1"/>
        <v>0</v>
      </c>
      <c r="R15" s="37">
        <f t="shared" si="2"/>
        <v>0</v>
      </c>
    </row>
    <row r="16" spans="2:18" x14ac:dyDescent="0.25">
      <c r="B16" s="38">
        <v>8</v>
      </c>
      <c r="C16" s="39"/>
      <c r="D16" s="39"/>
      <c r="E16" s="39"/>
      <c r="F16" s="39"/>
      <c r="G16" s="39"/>
      <c r="H16" s="39"/>
      <c r="I16" s="39"/>
      <c r="J16" s="40"/>
      <c r="K16" s="41"/>
      <c r="L16" s="41"/>
      <c r="M16" s="41"/>
      <c r="N16" s="40"/>
      <c r="O16" s="40"/>
      <c r="P16" s="35">
        <f t="shared" si="0"/>
        <v>0</v>
      </c>
      <c r="Q16" s="36">
        <f t="shared" si="1"/>
        <v>0</v>
      </c>
      <c r="R16" s="37">
        <f t="shared" si="2"/>
        <v>0</v>
      </c>
    </row>
    <row r="17" spans="2:18" x14ac:dyDescent="0.25">
      <c r="B17" s="38">
        <v>9</v>
      </c>
      <c r="C17" s="39"/>
      <c r="D17" s="39"/>
      <c r="E17" s="39"/>
      <c r="F17" s="39"/>
      <c r="G17" s="39"/>
      <c r="H17" s="39"/>
      <c r="I17" s="39"/>
      <c r="J17" s="40"/>
      <c r="K17" s="41"/>
      <c r="L17" s="41"/>
      <c r="M17" s="41"/>
      <c r="N17" s="40"/>
      <c r="O17" s="40"/>
      <c r="P17" s="35">
        <f t="shared" si="0"/>
        <v>0</v>
      </c>
      <c r="Q17" s="36">
        <f t="shared" si="1"/>
        <v>0</v>
      </c>
      <c r="R17" s="37">
        <f t="shared" si="2"/>
        <v>0</v>
      </c>
    </row>
    <row r="18" spans="2:18" x14ac:dyDescent="0.25">
      <c r="B18" s="38">
        <v>10</v>
      </c>
      <c r="C18" s="39"/>
      <c r="D18" s="39"/>
      <c r="E18" s="39"/>
      <c r="F18" s="39"/>
      <c r="G18" s="39"/>
      <c r="H18" s="39"/>
      <c r="I18" s="39"/>
      <c r="J18" s="40"/>
      <c r="K18" s="41"/>
      <c r="L18" s="41"/>
      <c r="M18" s="41"/>
      <c r="N18" s="40"/>
      <c r="O18" s="40"/>
      <c r="P18" s="35">
        <f t="shared" si="0"/>
        <v>0</v>
      </c>
      <c r="Q18" s="36">
        <f t="shared" si="1"/>
        <v>0</v>
      </c>
      <c r="R18" s="37">
        <f t="shared" si="2"/>
        <v>0</v>
      </c>
    </row>
    <row r="19" spans="2:18" x14ac:dyDescent="0.25">
      <c r="B19" s="38">
        <v>11</v>
      </c>
      <c r="C19" s="39"/>
      <c r="D19" s="39"/>
      <c r="E19" s="39"/>
      <c r="F19" s="39"/>
      <c r="G19" s="39"/>
      <c r="H19" s="39"/>
      <c r="I19" s="39"/>
      <c r="J19" s="40"/>
      <c r="K19" s="41"/>
      <c r="L19" s="41"/>
      <c r="M19" s="41"/>
      <c r="N19" s="40"/>
      <c r="O19" s="40"/>
      <c r="P19" s="35">
        <f t="shared" si="0"/>
        <v>0</v>
      </c>
      <c r="Q19" s="36">
        <f t="shared" si="1"/>
        <v>0</v>
      </c>
      <c r="R19" s="37">
        <f t="shared" si="2"/>
        <v>0</v>
      </c>
    </row>
    <row r="20" spans="2:18" x14ac:dyDescent="0.25">
      <c r="B20" s="38">
        <v>12</v>
      </c>
      <c r="C20" s="39"/>
      <c r="D20" s="39"/>
      <c r="E20" s="39"/>
      <c r="F20" s="39"/>
      <c r="G20" s="39"/>
      <c r="H20" s="39"/>
      <c r="I20" s="39"/>
      <c r="J20" s="40"/>
      <c r="K20" s="41"/>
      <c r="L20" s="41"/>
      <c r="M20" s="41"/>
      <c r="N20" s="40"/>
      <c r="O20" s="40"/>
      <c r="P20" s="35">
        <f t="shared" si="0"/>
        <v>0</v>
      </c>
      <c r="Q20" s="36">
        <f t="shared" si="1"/>
        <v>0</v>
      </c>
      <c r="R20" s="37">
        <f t="shared" si="2"/>
        <v>0</v>
      </c>
    </row>
    <row r="21" spans="2:18" x14ac:dyDescent="0.25">
      <c r="B21" s="38">
        <v>13</v>
      </c>
      <c r="C21" s="39"/>
      <c r="D21" s="39"/>
      <c r="E21" s="39"/>
      <c r="F21" s="39"/>
      <c r="G21" s="39"/>
      <c r="H21" s="39"/>
      <c r="I21" s="39"/>
      <c r="J21" s="40"/>
      <c r="K21" s="41"/>
      <c r="L21" s="41"/>
      <c r="M21" s="41"/>
      <c r="N21" s="40"/>
      <c r="O21" s="40"/>
      <c r="P21" s="35">
        <f t="shared" si="0"/>
        <v>0</v>
      </c>
      <c r="Q21" s="36">
        <f t="shared" si="1"/>
        <v>0</v>
      </c>
      <c r="R21" s="37">
        <f t="shared" si="2"/>
        <v>0</v>
      </c>
    </row>
    <row r="22" spans="2:18" x14ac:dyDescent="0.25">
      <c r="B22" s="38">
        <v>14</v>
      </c>
      <c r="C22" s="39"/>
      <c r="D22" s="39"/>
      <c r="E22" s="39"/>
      <c r="F22" s="39"/>
      <c r="G22" s="39"/>
      <c r="H22" s="39"/>
      <c r="I22" s="39"/>
      <c r="J22" s="40"/>
      <c r="K22" s="41"/>
      <c r="L22" s="41"/>
      <c r="M22" s="41"/>
      <c r="N22" s="40"/>
      <c r="O22" s="40"/>
      <c r="P22" s="35">
        <f t="shared" si="0"/>
        <v>0</v>
      </c>
      <c r="Q22" s="36">
        <f t="shared" si="1"/>
        <v>0</v>
      </c>
      <c r="R22" s="37">
        <f t="shared" si="2"/>
        <v>0</v>
      </c>
    </row>
    <row r="23" spans="2:18" ht="15.75" thickBot="1" x14ac:dyDescent="0.3">
      <c r="B23" s="43">
        <v>15</v>
      </c>
      <c r="C23" s="44"/>
      <c r="D23" s="44"/>
      <c r="E23" s="44"/>
      <c r="F23" s="44"/>
      <c r="G23" s="44"/>
      <c r="H23" s="44"/>
      <c r="I23" s="44"/>
      <c r="J23" s="45"/>
      <c r="K23" s="46"/>
      <c r="L23" s="46"/>
      <c r="M23" s="46"/>
      <c r="N23" s="45"/>
      <c r="O23" s="45"/>
      <c r="P23" s="47">
        <f t="shared" si="0"/>
        <v>0</v>
      </c>
      <c r="Q23" s="48">
        <f t="shared" si="1"/>
        <v>0</v>
      </c>
      <c r="R23" s="49">
        <f t="shared" si="2"/>
        <v>0</v>
      </c>
    </row>
    <row r="24" spans="2:18" x14ac:dyDescent="0.25"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6" spans="2:18" ht="21.75" thickBot="1" x14ac:dyDescent="0.4">
      <c r="B26" s="51" t="s">
        <v>25</v>
      </c>
    </row>
    <row r="27" spans="2:18" ht="45" x14ac:dyDescent="0.25">
      <c r="B27" s="10" t="s">
        <v>7</v>
      </c>
      <c r="C27" s="11" t="s">
        <v>4</v>
      </c>
      <c r="D27" s="11" t="s">
        <v>5</v>
      </c>
      <c r="E27" s="11" t="s">
        <v>9</v>
      </c>
      <c r="F27" s="11" t="s">
        <v>10</v>
      </c>
      <c r="G27" s="12" t="s">
        <v>11</v>
      </c>
      <c r="H27" s="52" t="s">
        <v>12</v>
      </c>
    </row>
    <row r="28" spans="2:18" x14ac:dyDescent="0.25">
      <c r="B28" s="17"/>
      <c r="C28" s="18"/>
      <c r="D28" s="18"/>
      <c r="E28" s="18"/>
      <c r="F28" s="18"/>
      <c r="G28" s="18"/>
      <c r="H28" s="53"/>
    </row>
    <row r="29" spans="2:18" x14ac:dyDescent="0.25">
      <c r="B29" s="17"/>
      <c r="C29" s="18"/>
      <c r="D29" s="18"/>
      <c r="E29" s="18"/>
      <c r="F29" s="18"/>
      <c r="G29" s="18"/>
      <c r="H29" s="53"/>
    </row>
    <row r="30" spans="2:18" x14ac:dyDescent="0.25">
      <c r="B30" s="17"/>
      <c r="C30" s="18"/>
      <c r="D30" s="18"/>
      <c r="E30" s="18"/>
      <c r="F30" s="18"/>
      <c r="G30" s="18"/>
      <c r="H30" s="53"/>
    </row>
    <row r="31" spans="2:18" x14ac:dyDescent="0.25">
      <c r="B31" s="17"/>
      <c r="C31" s="18"/>
      <c r="D31" s="18"/>
      <c r="E31" s="18"/>
      <c r="F31" s="18"/>
      <c r="G31" s="18"/>
      <c r="H31" s="53"/>
    </row>
    <row r="32" spans="2:18" x14ac:dyDescent="0.25">
      <c r="B32" s="23"/>
      <c r="C32" s="24"/>
      <c r="D32" s="24"/>
      <c r="E32" s="24"/>
      <c r="F32" s="24"/>
      <c r="G32" s="24"/>
      <c r="H32" s="54"/>
    </row>
    <row r="33" spans="2:8" ht="15.75" thickBot="1" x14ac:dyDescent="0.3">
      <c r="B33" s="55"/>
      <c r="C33" s="56"/>
      <c r="D33" s="56"/>
      <c r="E33" s="56"/>
      <c r="F33" s="56"/>
      <c r="G33" s="56"/>
      <c r="H33" s="57"/>
    </row>
  </sheetData>
  <mergeCells count="1">
    <mergeCell ref="L4:O4"/>
  </mergeCells>
  <dataValidations count="2">
    <dataValidation type="whole" allowBlank="1" showInputMessage="1" showErrorMessage="1" sqref="N9:N23" xr:uid="{EF8DA05A-C159-499A-B214-9F0752A1DE7B}">
      <formula1>1</formula1>
      <formula2>2</formula2>
    </dataValidation>
    <dataValidation type="whole" allowBlank="1" showInputMessage="1" showErrorMessage="1" sqref="O9:O23" xr:uid="{CDDB5F41-7BEF-4E08-B70B-FFE1B9DAB17D}">
      <formula1>1</formula1>
      <formula2>5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Μοντέλο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Lasetta</dc:creator>
  <cp:lastModifiedBy>Elena Lasetta</cp:lastModifiedBy>
  <dcterms:created xsi:type="dcterms:W3CDTF">2023-07-14T10:10:24Z</dcterms:created>
  <dcterms:modified xsi:type="dcterms:W3CDTF">2023-07-14T10:11:08Z</dcterms:modified>
</cp:coreProperties>
</file>